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n.Hoff\OneDrive - National Education Association-49367195-Illinois Education Association\Downloads\"/>
    </mc:Choice>
  </mc:AlternateContent>
  <xr:revisionPtr revIDLastSave="0" documentId="13_ncr:1_{A42410D3-3DB6-4D07-AC58-19E9369DCC04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Expense Report" sheetId="1" r:id="rId1"/>
    <sheet name="Mileage Rates" sheetId="5" state="hidden" r:id="rId2"/>
  </sheets>
  <definedNames>
    <definedName name="ieadata" localSheetId="1">'Mileage Rates'!#REF!</definedName>
    <definedName name="MessageWindow">#REF!</definedName>
    <definedName name="MileageAsOfDate">'Mileage Rates'!#REF!</definedName>
    <definedName name="MileageReimbursementRate">'Mileage Rates'!#REF!</definedName>
    <definedName name="OfficeName">#REF!</definedName>
    <definedName name="OfficeSelection">#REF!</definedName>
    <definedName name="PassengerAsOfDate">'Mileage Rates'!#REF!</definedName>
    <definedName name="PassengerReimbursementRate">'Mileage Rates'!#REF!</definedName>
    <definedName name="PrevMileageAsOfDate">'Mileage Rates'!#REF!</definedName>
    <definedName name="PrevMileageReimbursementRate">'Mileage Rates'!#REF!</definedName>
    <definedName name="PrevPassengerAsOfDate">'Mileage Rates'!#REF!</definedName>
    <definedName name="PrevPassengerReimbursementRate">'Mileage Rates'!#REF!</definedName>
    <definedName name="_xlnm.Print_Area" localSheetId="0">'Expense Report'!$A$1:$Q$45</definedName>
    <definedName name="_xlnm.Print_Titles" localSheetId="0">'Expense Report'!$1:$12</definedName>
    <definedName name="ProgramFilesLocation">#REF!</definedName>
    <definedName name="ProgramFilesLocation2K">#REF!</definedName>
    <definedName name="ProgramFilesLocation7x">#REF!</definedName>
    <definedName name="ProgramFilesLocation9x">#REF!</definedName>
    <definedName name="ProgramFilesLocationNT">#REF!</definedName>
    <definedName name="ShortcutLocation">#REF!</definedName>
    <definedName name="ShortcutLocation2K">#REF!</definedName>
    <definedName name="ShortcutLocation7x">#REF!</definedName>
    <definedName name="ShortcutLocation9x">#REF!</definedName>
    <definedName name="ShortcutLocationNT">#REF!</definedName>
    <definedName name="StartUpLocation">#REF!</definedName>
    <definedName name="StartUpLocation2K">#REF!</definedName>
    <definedName name="StartUpLocation7x">#REF!</definedName>
    <definedName name="StartUpLocation9x">#REF!</definedName>
    <definedName name="StartUpLocationNT">#REF!</definedName>
    <definedName name="TemplatesLocation">#REF!</definedName>
    <definedName name="TemplatesLocation2K">#REF!</definedName>
    <definedName name="TemplatesLocation7x">#REF!</definedName>
    <definedName name="TemplatesLocation9x">#REF!</definedName>
    <definedName name="TemplatesLocationNT">#REF!</definedName>
    <definedName name="UserCity">#REF!</definedName>
    <definedName name="UserDepartment">#REF!</definedName>
    <definedName name="UserDriveForStorage">#REF!</definedName>
    <definedName name="UserEmailAddress">#REF!</definedName>
    <definedName name="UserFolderForStorage">#REF!</definedName>
    <definedName name="UserMileageAsOfDate">#REF!</definedName>
    <definedName name="UserMileageReimbursementRate">#REF!</definedName>
    <definedName name="UserMyDocsLocation">#REF!</definedName>
    <definedName name="UserMyDocsLocation2K">#REF!</definedName>
    <definedName name="UserMyDocsLocation7x">#REF!</definedName>
    <definedName name="UserMyDocsLocation9x">#REF!</definedName>
    <definedName name="UserMyDocsLocationNT">#REF!</definedName>
    <definedName name="UserName">#REF!</definedName>
    <definedName name="UserOfficeLocation">#REF!</definedName>
    <definedName name="UserPassengerAsOfDate">#REF!</definedName>
    <definedName name="UserPassengerReimbursementRate">#REF!</definedName>
    <definedName name="UserPhoneNumber">#REF!</definedName>
    <definedName name="UserPrevMileageAsOfDate">#REF!</definedName>
    <definedName name="UserPrevMileageReimbursementRate">#REF!</definedName>
    <definedName name="UserPrevPassengerAsOfDate">#REF!</definedName>
    <definedName name="userPrevPassengerReimbursementRate">#REF!</definedName>
    <definedName name="UserState">#REF!</definedName>
    <definedName name="UserStreet">#REF!</definedName>
    <definedName name="UserZ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F25" i="1" l="1"/>
  <c r="F24" i="1"/>
  <c r="F23" i="1"/>
  <c r="F22" i="1"/>
  <c r="F21" i="1"/>
  <c r="F20" i="1"/>
  <c r="F19" i="1"/>
  <c r="F18" i="1"/>
  <c r="F17" i="1"/>
  <c r="F16" i="1"/>
  <c r="F15" i="1"/>
  <c r="F14" i="1"/>
  <c r="P25" i="1" l="1"/>
  <c r="P24" i="1"/>
  <c r="P23" i="1"/>
  <c r="P22" i="1"/>
  <c r="P21" i="1"/>
  <c r="P20" i="1"/>
  <c r="P19" i="1"/>
  <c r="P18" i="1"/>
  <c r="P17" i="1"/>
  <c r="P16" i="1"/>
  <c r="P15" i="1"/>
  <c r="P14" i="1"/>
  <c r="F13" i="1" l="1"/>
  <c r="P28" i="1" l="1"/>
  <c r="P27" i="1"/>
  <c r="P13" i="1"/>
  <c r="F2" i="5"/>
  <c r="N44" i="1" l="1"/>
  <c r="O26" i="1"/>
  <c r="N26" i="1"/>
  <c r="M26" i="1"/>
  <c r="L26" i="1"/>
  <c r="K26" i="1"/>
  <c r="J26" i="1"/>
  <c r="I26" i="1"/>
  <c r="H26" i="1"/>
  <c r="G26" i="1"/>
  <c r="F26" i="1"/>
  <c r="D26" i="1"/>
  <c r="P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Kulmacz, Tom</author>
  </authors>
  <commentList>
    <comment ref="H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include your receipt for parking.</t>
        </r>
      </text>
    </comment>
    <comment ref="I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Please include your receipt for public transportation.</t>
        </r>
      </text>
    </comment>
    <comment ref="J12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Please list the purpose and participants for this expense.  Also, include receipts for meals greater than $10.</t>
        </r>
      </text>
    </comment>
    <comment ref="K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Please list the purpose and participants for this expense.  Also, include receipts for meals greater than $10.</t>
        </r>
      </text>
    </comment>
    <comment ref="L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Please list the purpose and participants for this expense.  Also, include receipts for meals greater than $10.</t>
        </r>
      </text>
    </comment>
    <comment ref="M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Non-Meal Tips.
Meal tips should be included with the meal expense.</t>
        </r>
      </text>
    </comment>
    <comment ref="N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include your receipt for the hotel.</t>
        </r>
      </text>
    </comment>
    <comment ref="O12" authorId="0" shapeId="0" xr:uid="{00000000-0006-0000-0000-000008000000}">
      <text>
        <r>
          <rPr>
            <b/>
            <sz val="12"/>
            <color indexed="81"/>
            <rFont val="Tahoma"/>
            <family val="2"/>
          </rPr>
          <t>Items in this column require  a description and also a receipt.</t>
        </r>
      </text>
    </comment>
  </commentList>
</comments>
</file>

<file path=xl/sharedStrings.xml><?xml version="1.0" encoding="utf-8"?>
<sst xmlns="http://schemas.openxmlformats.org/spreadsheetml/2006/main" count="72" uniqueCount="71">
  <si>
    <t>NAME</t>
  </si>
  <si>
    <t>ADDRESS</t>
  </si>
  <si>
    <t>CITY</t>
  </si>
  <si>
    <t>STATE</t>
  </si>
  <si>
    <t>AMOUNT</t>
  </si>
  <si>
    <t>TOTAL</t>
  </si>
  <si>
    <t>SUBTOTAL</t>
  </si>
  <si>
    <t>DUE IEA</t>
  </si>
  <si>
    <t>TOTAL DUE</t>
  </si>
  <si>
    <t>DO NOT WRITE IN THIS BOX-FOR ACCOUNTING PURPOSES ONLY</t>
  </si>
  <si>
    <t>ITEM</t>
  </si>
  <si>
    <t>ACCT</t>
  </si>
  <si>
    <t>CC</t>
  </si>
  <si>
    <t>SID</t>
  </si>
  <si>
    <t>PROJ</t>
  </si>
  <si>
    <t>DOL</t>
  </si>
  <si>
    <t>STAFF EXPENSE</t>
  </si>
  <si>
    <t>MEALS</t>
  </si>
  <si>
    <t>TAXABLE MEAL</t>
  </si>
  <si>
    <t>LODGING</t>
  </si>
  <si>
    <t>NON-AUTO</t>
  </si>
  <si>
    <t>MAINTENANCE</t>
  </si>
  <si>
    <t>GASOLINE</t>
  </si>
  <si>
    <t>PROF RESOURCE</t>
  </si>
  <si>
    <t>Exp.</t>
  </si>
  <si>
    <t>#</t>
  </si>
  <si>
    <t/>
  </si>
  <si>
    <t>no</t>
  </si>
  <si>
    <t>Program</t>
  </si>
  <si>
    <t>Business</t>
  </si>
  <si>
    <t>Mileage</t>
  </si>
  <si>
    <t>Amount</t>
  </si>
  <si>
    <t>Tolls</t>
  </si>
  <si>
    <t>Parking</t>
  </si>
  <si>
    <t>Trans.</t>
  </si>
  <si>
    <t>Public</t>
  </si>
  <si>
    <t>Breakfast</t>
  </si>
  <si>
    <t>Lunch</t>
  </si>
  <si>
    <t>Dinner</t>
  </si>
  <si>
    <t>Tips</t>
  </si>
  <si>
    <t>Hotel</t>
  </si>
  <si>
    <t>Other</t>
  </si>
  <si>
    <t>Total</t>
  </si>
  <si>
    <t>Date</t>
  </si>
  <si>
    <t>Description</t>
  </si>
  <si>
    <t>Miles</t>
  </si>
  <si>
    <t>MM/DD/YY</t>
  </si>
  <si>
    <t>This sheet must be printed, signed and submitted with the original receipts</t>
  </si>
  <si>
    <t>Mileage Reimbursement Rate</t>
  </si>
  <si>
    <t>Mileage as of Date</t>
  </si>
  <si>
    <t>Passenger Reimbursement Rate</t>
  </si>
  <si>
    <t>Passenger as of Date</t>
  </si>
  <si>
    <t>Data As Of Date</t>
  </si>
  <si>
    <t>Breakfast Detail row</t>
  </si>
  <si>
    <t>Lunch Detail row</t>
  </si>
  <si>
    <t>Dinner Detail row</t>
  </si>
  <si>
    <t>Tips Detail row</t>
  </si>
  <si>
    <t>Other Detail Row</t>
  </si>
  <si>
    <t>EMPLOYEE SIGNATURE _______________________________________________   DATE:_____________</t>
  </si>
  <si>
    <t>MANAGER SIGNATURE _______________________________________________   DATE:_____________</t>
  </si>
  <si>
    <t>Mileage Detail Row</t>
  </si>
  <si>
    <t>Today Date</t>
  </si>
  <si>
    <t>ProfRes Detail Row</t>
  </si>
  <si>
    <t>Detail Category Row</t>
  </si>
  <si>
    <t>Bottom Row</t>
  </si>
  <si>
    <t>OFFICE</t>
  </si>
  <si>
    <t>Rate</t>
  </si>
  <si>
    <t>2022 Expense Report</t>
  </si>
  <si>
    <t>21</t>
  </si>
  <si>
    <t xml:space="preserve">Version #:  </t>
  </si>
  <si>
    <t xml:space="preserve">Version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</si>
</sst>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0"/>
    <numFmt numFmtId="165" formatCode="m/d/yy;@"/>
    <numFmt numFmtId="166" formatCode="#,##0.0"/>
    <numFmt numFmtId="167" formatCode="&quot;$&quot;#,##0.000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0000"/>
      <name val="Calibri"/>
      <family val="2"/>
    </font>
    <font>
      <u/>
      <sz val="11"/>
      <color theme="1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theme="1"/>
      <name val="Verdana"/>
      <family val="2"/>
    </font>
    <font>
      <sz val="6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99">
    <xf numFmtId="0" fontId="0" fillId="0" borderId="0" xfId="0"/>
    <xf numFmtId="0" fontId="4" fillId="0" borderId="0" xfId="1" applyFont="1"/>
    <xf numFmtId="0" fontId="2" fillId="0" borderId="0" xfId="1"/>
    <xf numFmtId="0" fontId="3" fillId="0" borderId="0" xfId="1" applyFont="1"/>
    <xf numFmtId="0" fontId="8" fillId="0" borderId="0" xfId="2" applyAlignment="1" applyProtection="1"/>
    <xf numFmtId="0" fontId="7" fillId="0" borderId="0" xfId="1" applyFont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6" fillId="3" borderId="9" xfId="1" applyFont="1" applyFill="1" applyBorder="1"/>
    <xf numFmtId="0" fontId="5" fillId="3" borderId="8" xfId="1" applyFont="1" applyFill="1" applyBorder="1" applyAlignment="1">
      <alignment horizontal="center"/>
    </xf>
    <xf numFmtId="0" fontId="5" fillId="3" borderId="8" xfId="1" quotePrefix="1" applyFont="1" applyFill="1" applyBorder="1" applyAlignment="1">
      <alignment horizontal="center"/>
    </xf>
    <xf numFmtId="0" fontId="4" fillId="3" borderId="4" xfId="1" applyFont="1" applyFill="1" applyBorder="1"/>
    <xf numFmtId="0" fontId="10" fillId="0" borderId="0" xfId="1" quotePrefix="1" applyFont="1" applyAlignment="1">
      <alignment horizontal="left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2" fillId="0" borderId="8" xfId="1" applyFont="1" applyBorder="1" applyAlignment="1">
      <alignment horizontal="center"/>
    </xf>
    <xf numFmtId="0" fontId="11" fillId="0" borderId="0" xfId="1" applyFont="1"/>
    <xf numFmtId="0" fontId="13" fillId="0" borderId="4" xfId="1" applyFont="1" applyBorder="1" applyAlignment="1">
      <alignment horizontal="center"/>
    </xf>
    <xf numFmtId="0" fontId="11" fillId="0" borderId="4" xfId="1" applyFont="1" applyBorder="1"/>
    <xf numFmtId="0" fontId="2" fillId="0" borderId="4" xfId="1" applyBorder="1"/>
    <xf numFmtId="14" fontId="0" fillId="0" borderId="0" xfId="0" applyNumberFormat="1"/>
    <xf numFmtId="0" fontId="5" fillId="3" borderId="10" xfId="1" applyFont="1" applyFill="1" applyBorder="1" applyAlignment="1">
      <alignment horizontal="center"/>
    </xf>
    <xf numFmtId="0" fontId="19" fillId="0" borderId="0" xfId="0" applyFont="1"/>
    <xf numFmtId="0" fontId="0" fillId="0" borderId="0" xfId="0" applyAlignment="1">
      <alignment horizontal="right"/>
    </xf>
    <xf numFmtId="0" fontId="20" fillId="3" borderId="9" xfId="1" applyFont="1" applyFill="1" applyBorder="1" applyAlignment="1">
      <alignment horizontal="right"/>
    </xf>
    <xf numFmtId="0" fontId="20" fillId="3" borderId="8" xfId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2" fillId="0" borderId="0" xfId="1" applyFont="1"/>
    <xf numFmtId="0" fontId="14" fillId="0" borderId="0" xfId="1" applyFont="1" applyAlignment="1">
      <alignment horizontal="right"/>
    </xf>
    <xf numFmtId="0" fontId="6" fillId="0" borderId="0" xfId="1" applyFont="1"/>
    <xf numFmtId="0" fontId="4" fillId="4" borderId="1" xfId="1" applyFont="1" applyFill="1" applyBorder="1" applyProtection="1">
      <protection locked="0"/>
    </xf>
    <xf numFmtId="0" fontId="4" fillId="4" borderId="2" xfId="1" applyFont="1" applyFill="1" applyBorder="1" applyProtection="1">
      <protection locked="0"/>
    </xf>
    <xf numFmtId="0" fontId="9" fillId="4" borderId="2" xfId="0" applyFont="1" applyFill="1" applyBorder="1"/>
    <xf numFmtId="0" fontId="24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5" fillId="0" borderId="0" xfId="1" applyFont="1"/>
    <xf numFmtId="0" fontId="23" fillId="0" borderId="0" xfId="1" applyFont="1"/>
    <xf numFmtId="0" fontId="23" fillId="0" borderId="0" xfId="0" applyFont="1"/>
    <xf numFmtId="0" fontId="12" fillId="0" borderId="13" xfId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4" fillId="0" borderId="0" xfId="1" applyFont="1" applyAlignment="1">
      <alignment horizontal="left"/>
    </xf>
    <xf numFmtId="0" fontId="5" fillId="3" borderId="9" xfId="1" applyFont="1" applyFill="1" applyBorder="1" applyAlignment="1">
      <alignment horizontal="left"/>
    </xf>
    <xf numFmtId="0" fontId="5" fillId="3" borderId="8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2" fillId="0" borderId="0" xfId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6" fillId="0" borderId="0" xfId="0" applyFont="1" applyAlignment="1">
      <alignment horizontal="left"/>
    </xf>
    <xf numFmtId="0" fontId="4" fillId="5" borderId="4" xfId="1" applyFont="1" applyFill="1" applyBorder="1"/>
    <xf numFmtId="3" fontId="4" fillId="5" borderId="4" xfId="1" applyNumberFormat="1" applyFont="1" applyFill="1" applyBorder="1"/>
    <xf numFmtId="164" fontId="4" fillId="5" borderId="4" xfId="1" applyNumberFormat="1" applyFont="1" applyFill="1" applyBorder="1" applyAlignment="1">
      <alignment horizontal="right" vertical="top"/>
    </xf>
    <xf numFmtId="164" fontId="4" fillId="5" borderId="4" xfId="1" applyNumberFormat="1" applyFont="1" applyFill="1" applyBorder="1" applyAlignment="1">
      <alignment horizontal="right"/>
    </xf>
    <xf numFmtId="7" fontId="4" fillId="5" borderId="4" xfId="1" applyNumberFormat="1" applyFont="1" applyFill="1" applyBorder="1" applyAlignment="1">
      <alignment horizontal="right"/>
    </xf>
    <xf numFmtId="165" fontId="4" fillId="0" borderId="4" xfId="1" applyNumberFormat="1" applyFont="1" applyBorder="1" applyAlignment="1" applyProtection="1">
      <alignment horizontal="left" vertical="top"/>
      <protection locked="0"/>
    </xf>
    <xf numFmtId="49" fontId="4" fillId="0" borderId="4" xfId="1" applyNumberFormat="1" applyFont="1" applyBorder="1" applyAlignment="1" applyProtection="1">
      <alignment vertical="top" wrapText="1"/>
      <protection locked="0"/>
    </xf>
    <xf numFmtId="0" fontId="27" fillId="0" borderId="0" xfId="0" applyFont="1"/>
    <xf numFmtId="0" fontId="27" fillId="0" borderId="0" xfId="0" applyFont="1" applyAlignment="1">
      <alignment vertical="top"/>
    </xf>
    <xf numFmtId="164" fontId="4" fillId="5" borderId="4" xfId="1" applyNumberFormat="1" applyFont="1" applyFill="1" applyBorder="1"/>
    <xf numFmtId="0" fontId="13" fillId="0" borderId="11" xfId="1" applyFont="1" applyBorder="1"/>
    <xf numFmtId="0" fontId="0" fillId="0" borderId="12" xfId="0" applyBorder="1"/>
    <xf numFmtId="49" fontId="4" fillId="0" borderId="4" xfId="1" applyNumberFormat="1" applyFont="1" applyBorder="1" applyAlignment="1" applyProtection="1">
      <alignment horizontal="left" vertical="top" wrapText="1"/>
      <protection locked="0"/>
    </xf>
    <xf numFmtId="166" fontId="15" fillId="0" borderId="4" xfId="1" applyNumberFormat="1" applyFont="1" applyBorder="1" applyAlignment="1" applyProtection="1">
      <alignment vertical="top"/>
      <protection locked="0"/>
    </xf>
    <xf numFmtId="166" fontId="4" fillId="0" borderId="4" xfId="1" applyNumberFormat="1" applyFont="1" applyBorder="1" applyAlignment="1" applyProtection="1">
      <alignment vertical="top"/>
      <protection locked="0"/>
    </xf>
    <xf numFmtId="164" fontId="4" fillId="0" borderId="4" xfId="1" applyNumberFormat="1" applyFont="1" applyBorder="1" applyAlignment="1" applyProtection="1">
      <alignment vertical="top"/>
      <protection locked="0"/>
    </xf>
    <xf numFmtId="164" fontId="0" fillId="0" borderId="0" xfId="0" applyNumberFormat="1" applyAlignment="1" applyProtection="1">
      <alignment vertical="top"/>
      <protection locked="0"/>
    </xf>
    <xf numFmtId="164" fontId="4" fillId="4" borderId="4" xfId="1" applyNumberFormat="1" applyFont="1" applyFill="1" applyBorder="1" applyAlignment="1" applyProtection="1">
      <alignment vertical="top"/>
      <protection locked="0"/>
    </xf>
    <xf numFmtId="0" fontId="6" fillId="4" borderId="0" xfId="1" applyFont="1" applyFill="1" applyAlignment="1">
      <alignment horizontal="left"/>
    </xf>
    <xf numFmtId="0" fontId="6" fillId="4" borderId="0" xfId="1" applyFont="1" applyFill="1"/>
    <xf numFmtId="164" fontId="4" fillId="0" borderId="4" xfId="1" applyNumberFormat="1" applyFont="1" applyBorder="1" applyAlignment="1">
      <alignment vertical="top"/>
    </xf>
    <xf numFmtId="0" fontId="1" fillId="0" borderId="0" xfId="0" applyFont="1" applyAlignment="1">
      <alignment horizontal="center"/>
    </xf>
    <xf numFmtId="167" fontId="4" fillId="0" borderId="4" xfId="1" applyNumberFormat="1" applyFont="1" applyBorder="1" applyAlignment="1">
      <alignment horizontal="center" vertical="top"/>
    </xf>
    <xf numFmtId="0" fontId="14" fillId="0" borderId="0" xfId="1" quotePrefix="1" applyFont="1" applyAlignment="1">
      <alignment horizontal="left"/>
    </xf>
    <xf numFmtId="0" fontId="14" fillId="0" borderId="0" xfId="0" applyFont="1"/>
    <xf numFmtId="0" fontId="14" fillId="0" borderId="0" xfId="1" quotePrefix="1" applyFont="1" applyAlignment="1">
      <alignment horizontal="right"/>
    </xf>
    <xf numFmtId="14" fontId="14" fillId="0" borderId="0" xfId="0" applyNumberFormat="1" applyFont="1" applyAlignment="1">
      <alignment horizontal="right"/>
    </xf>
    <xf numFmtId="49" fontId="14" fillId="0" borderId="0" xfId="1" quotePrefix="1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4" fillId="4" borderId="5" xfId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0" fontId="4" fillId="4" borderId="1" xfId="1" applyFont="1" applyFill="1" applyBorder="1" applyProtection="1">
      <protection locked="0"/>
    </xf>
    <xf numFmtId="0" fontId="4" fillId="4" borderId="2" xfId="1" applyFont="1" applyFill="1" applyBorder="1" applyProtection="1">
      <protection locked="0"/>
    </xf>
    <xf numFmtId="0" fontId="4" fillId="4" borderId="3" xfId="1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3" fillId="0" borderId="11" xfId="1" applyFont="1" applyBorder="1"/>
    <xf numFmtId="0" fontId="0" fillId="0" borderId="12" xfId="0" applyBorder="1"/>
    <xf numFmtId="0" fontId="12" fillId="2" borderId="11" xfId="1" quotePrefix="1" applyFont="1" applyFill="1" applyBorder="1" applyAlignment="1">
      <alignment horizontal="center"/>
    </xf>
    <xf numFmtId="0" fontId="0" fillId="0" borderId="2" xfId="0" applyBorder="1"/>
    <xf numFmtId="0" fontId="13" fillId="0" borderId="11" xfId="1" quotePrefix="1" applyFont="1" applyBorder="1" applyAlignment="1">
      <alignment horizontal="left"/>
    </xf>
    <xf numFmtId="0" fontId="12" fillId="0" borderId="11" xfId="1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4" fillId="0" borderId="15" xfId="0" applyNumberFormat="1" applyFont="1" applyBorder="1" applyAlignment="1">
      <alignment horizontal="right"/>
    </xf>
    <xf numFmtId="0" fontId="14" fillId="0" borderId="15" xfId="0" applyFont="1" applyBorder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66675</xdr:colOff>
          <xdr:row>4</xdr:row>
          <xdr:rowOff>28575</xdr:rowOff>
        </xdr:from>
        <xdr:to>
          <xdr:col>8</xdr:col>
          <xdr:colOff>390525</xdr:colOff>
          <xdr:row>6</xdr:row>
          <xdr:rowOff>28575</xdr:rowOff>
        </xdr:to>
        <xdr:sp macro="" textlink="">
          <xdr:nvSpPr>
            <xdr:cNvPr id="1025" name="CheckBox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106256</xdr:colOff>
      <xdr:row>34</xdr:row>
      <xdr:rowOff>115363</xdr:rowOff>
    </xdr:from>
    <xdr:to>
      <xdr:col>5</xdr:col>
      <xdr:colOff>348191</xdr:colOff>
      <xdr:row>42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6256" y="7049563"/>
          <a:ext cx="5067935" cy="23061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lang="en-US" sz="3600">
              <a:solidFill>
                <a:schemeClr val="dk1">
                  <a:alpha val="17000"/>
                </a:schemeClr>
              </a:solidFill>
              <a:latin typeface="Calibri" pitchFamily="34" charset="0"/>
            </a:rPr>
            <a:t>DATE</a:t>
          </a:r>
          <a:r>
            <a:rPr lang="en-US" sz="3600" baseline="0">
              <a:solidFill>
                <a:schemeClr val="dk1">
                  <a:alpha val="17000"/>
                </a:schemeClr>
              </a:solidFill>
              <a:latin typeface="Calibri" pitchFamily="34" charset="0"/>
            </a:rPr>
            <a:t> STAMP HERE</a:t>
          </a:r>
          <a:endParaRPr lang="en-US" sz="3600">
            <a:solidFill>
              <a:schemeClr val="dk1">
                <a:alpha val="17000"/>
              </a:schemeClr>
            </a:solidFill>
            <a:latin typeface="Calibri" pitchFamily="34" charset="0"/>
          </a:endParaRPr>
        </a:p>
      </xdr:txBody>
    </xdr:sp>
    <xdr:clientData/>
  </xdr:twoCellAnchor>
  <xdr:twoCellAnchor>
    <xdr:from>
      <xdr:col>0</xdr:col>
      <xdr:colOff>5753</xdr:colOff>
      <xdr:row>0</xdr:row>
      <xdr:rowOff>90442</xdr:rowOff>
    </xdr:from>
    <xdr:to>
      <xdr:col>11</xdr:col>
      <xdr:colOff>417405</xdr:colOff>
      <xdr:row>4</xdr:row>
      <xdr:rowOff>97126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53" y="90442"/>
          <a:ext cx="7100319" cy="7856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tIns="0" rIns="0" bIns="0" rtlCol="0" anchor="t"/>
        <a:lstStyle/>
        <a:p>
          <a:r>
            <a:rPr lang="en-US" sz="4800" b="1">
              <a:solidFill>
                <a:srgbClr val="000099"/>
              </a:solidFill>
              <a:latin typeface="Franklin Gothic Demi" pitchFamily="34" charset="0"/>
            </a:rPr>
            <a:t>Expense</a:t>
          </a:r>
          <a:r>
            <a:rPr lang="en-US" sz="4800" b="1" baseline="0">
              <a:solidFill>
                <a:srgbClr val="000099"/>
              </a:solidFill>
              <a:latin typeface="Franklin Gothic Demi" pitchFamily="34" charset="0"/>
            </a:rPr>
            <a:t>/Mileage Report</a:t>
          </a:r>
          <a:endParaRPr lang="en-US" sz="4800" b="1">
            <a:solidFill>
              <a:srgbClr val="000099"/>
            </a:solidFill>
            <a:latin typeface="Franklin Gothic Demi" pitchFamily="34" charset="0"/>
          </a:endParaRPr>
        </a:p>
      </xdr:txBody>
    </xdr:sp>
    <xdr:clientData/>
  </xdr:twoCellAnchor>
  <xdr:twoCellAnchor>
    <xdr:from>
      <xdr:col>13</xdr:col>
      <xdr:colOff>87147</xdr:colOff>
      <xdr:row>4</xdr:row>
      <xdr:rowOff>172550</xdr:rowOff>
    </xdr:from>
    <xdr:to>
      <xdr:col>15</xdr:col>
      <xdr:colOff>584198</xdr:colOff>
      <xdr:row>6</xdr:row>
      <xdr:rowOff>177799</xdr:rowOff>
    </xdr:to>
    <xdr:sp macro="" textlink="">
      <xdr:nvSpPr>
        <xdr:cNvPr id="13" name="Text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452214" y="951483"/>
          <a:ext cx="1834784" cy="40318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0" tIns="91440" rIns="0" bIns="0" anchor="t" upright="1"/>
        <a:lstStyle/>
        <a:p>
          <a:pPr algn="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Illinois Education Association - NEA</a:t>
          </a:r>
        </a:p>
        <a:p>
          <a:pPr algn="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100 East Edwards Street</a:t>
          </a:r>
        </a:p>
        <a:p>
          <a:pPr algn="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Springfield, IL  62704-1999</a:t>
          </a:r>
        </a:p>
      </xdr:txBody>
    </xdr:sp>
    <xdr:clientData/>
  </xdr:twoCellAnchor>
  <xdr:twoCellAnchor editAs="oneCell">
    <xdr:from>
      <xdr:col>13</xdr:col>
      <xdr:colOff>673099</xdr:colOff>
      <xdr:row>0</xdr:row>
      <xdr:rowOff>67734</xdr:rowOff>
    </xdr:from>
    <xdr:to>
      <xdr:col>15</xdr:col>
      <xdr:colOff>644924</xdr:colOff>
      <xdr:row>4</xdr:row>
      <xdr:rowOff>166623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210" y="67734"/>
          <a:ext cx="1439381" cy="889111"/>
        </a:xfrm>
        <a:prstGeom prst="rect">
          <a:avLst/>
        </a:prstGeom>
      </xdr:spPr>
    </xdr:pic>
    <xdr:clientData/>
  </xdr:twoCellAnchor>
  <xdr:oneCellAnchor>
    <xdr:from>
      <xdr:col>1</xdr:col>
      <xdr:colOff>47797</xdr:colOff>
      <xdr:row>12</xdr:row>
      <xdr:rowOff>101681</xdr:rowOff>
    </xdr:from>
    <xdr:ext cx="9056949" cy="2440476"/>
    <xdr:sp macro="" textlink="">
      <xdr:nvSpPr>
        <xdr:cNvPr id="3" name="CopyWaterMarkExpenseSheet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9913420">
          <a:off x="790747" y="2578181"/>
          <a:ext cx="9056949" cy="244047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5000" b="0" cap="none" spc="7500" baseline="0">
              <a:ln w="18415" cmpd="sng">
                <a:solidFill>
                  <a:srgbClr val="FFFFFF"/>
                </a:solidFill>
                <a:prstDash val="solid"/>
              </a:ln>
              <a:noFill/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Copy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K45"/>
  <sheetViews>
    <sheetView showRowColHeaders="0" showZeros="0" tabSelected="1" zoomScale="90" zoomScaleNormal="90" workbookViewId="0">
      <selection activeCell="A13" sqref="A13"/>
    </sheetView>
  </sheetViews>
  <sheetFormatPr defaultColWidth="8.875" defaultRowHeight="15.75" x14ac:dyDescent="0.25"/>
  <cols>
    <col min="1" max="1" width="9.625" style="42" customWidth="1"/>
    <col min="2" max="2" width="24.625" customWidth="1"/>
    <col min="3" max="16" width="9.625" customWidth="1"/>
    <col min="17" max="17" width="3.375" customWidth="1"/>
  </cols>
  <sheetData>
    <row r="1" spans="1:37" x14ac:dyDescent="0.25">
      <c r="O1" s="20"/>
      <c r="P1" s="20"/>
    </row>
    <row r="3" spans="1:37" x14ac:dyDescent="0.25">
      <c r="I3" t="s">
        <v>26</v>
      </c>
      <c r="J3" t="s">
        <v>27</v>
      </c>
    </row>
    <row r="5" spans="1:37" ht="16.5" thickBot="1" x14ac:dyDescent="0.3"/>
    <row r="6" spans="1:37" x14ac:dyDescent="0.25">
      <c r="A6" s="43" t="s">
        <v>0</v>
      </c>
      <c r="B6" s="82"/>
      <c r="C6" s="83"/>
      <c r="D6" s="83"/>
      <c r="E6" s="83"/>
      <c r="F6" s="83"/>
      <c r="G6" s="84"/>
      <c r="H6" s="2"/>
      <c r="I6" s="2"/>
      <c r="J6" s="74" t="s">
        <v>65</v>
      </c>
      <c r="K6" s="95"/>
      <c r="L6" s="96"/>
      <c r="M6" s="1"/>
      <c r="N6" s="1"/>
      <c r="O6" s="1"/>
      <c r="P6" s="1"/>
      <c r="Q6" s="2"/>
      <c r="R6" s="2"/>
      <c r="S6" s="2"/>
      <c r="T6" s="2"/>
    </row>
    <row r="7" spans="1:37" x14ac:dyDescent="0.25">
      <c r="A7" s="43" t="s">
        <v>1</v>
      </c>
      <c r="B7" s="85"/>
      <c r="C7" s="86"/>
      <c r="D7" s="86"/>
      <c r="E7" s="86"/>
      <c r="F7" s="86"/>
      <c r="G7" s="87"/>
      <c r="H7" s="1"/>
      <c r="I7" s="1"/>
      <c r="J7" s="1"/>
      <c r="K7" s="1"/>
      <c r="L7" s="1"/>
      <c r="M7" s="1"/>
      <c r="N7" s="1"/>
      <c r="O7" s="1"/>
      <c r="P7" s="1"/>
      <c r="Q7" s="2"/>
      <c r="R7" s="2"/>
      <c r="S7" s="2"/>
      <c r="T7" s="2"/>
    </row>
    <row r="8" spans="1:37" x14ac:dyDescent="0.25">
      <c r="A8" s="43" t="s">
        <v>2</v>
      </c>
      <c r="B8" s="85"/>
      <c r="C8" s="86"/>
      <c r="D8" s="86"/>
      <c r="E8" s="86"/>
      <c r="F8" s="86"/>
      <c r="G8" s="87"/>
      <c r="H8" s="1"/>
      <c r="I8" s="1"/>
      <c r="J8" s="1"/>
      <c r="K8" s="3"/>
      <c r="L8" s="3"/>
      <c r="M8" s="1"/>
      <c r="N8" s="4"/>
      <c r="O8" s="1"/>
      <c r="P8" s="1"/>
      <c r="Q8" s="2"/>
      <c r="R8" s="2"/>
      <c r="S8" s="2"/>
      <c r="T8" s="2"/>
    </row>
    <row r="9" spans="1:37" ht="21" x14ac:dyDescent="0.35">
      <c r="A9" s="43" t="s">
        <v>3</v>
      </c>
      <c r="B9" s="30"/>
      <c r="C9" s="32"/>
      <c r="D9" s="31"/>
      <c r="E9" s="31"/>
      <c r="F9" s="86"/>
      <c r="G9" s="88"/>
      <c r="H9" s="1"/>
      <c r="I9" s="35"/>
      <c r="J9" s="1"/>
      <c r="K9" s="1"/>
      <c r="L9" s="5"/>
      <c r="M9" s="1"/>
      <c r="N9" s="1"/>
      <c r="O9" s="1"/>
      <c r="P9" s="33"/>
      <c r="Q9" s="2"/>
      <c r="R9" s="2"/>
      <c r="S9" s="2"/>
      <c r="T9" s="2"/>
    </row>
    <row r="10" spans="1:37" x14ac:dyDescent="0.25">
      <c r="A10" s="4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</row>
    <row r="11" spans="1:37" x14ac:dyDescent="0.25">
      <c r="A11" s="44" t="s">
        <v>46</v>
      </c>
      <c r="B11" s="6"/>
      <c r="C11" s="6"/>
      <c r="D11" s="6" t="s">
        <v>29</v>
      </c>
      <c r="E11" s="6" t="s">
        <v>30</v>
      </c>
      <c r="F11" s="6" t="s">
        <v>30</v>
      </c>
      <c r="G11" s="6"/>
      <c r="H11" s="6"/>
      <c r="I11" s="6" t="s">
        <v>35</v>
      </c>
      <c r="J11" s="6"/>
      <c r="K11" s="6"/>
      <c r="L11" s="6"/>
      <c r="M11" s="6"/>
      <c r="N11" s="6"/>
      <c r="O11" s="6"/>
      <c r="P11" s="7"/>
      <c r="Q11" s="24" t="s">
        <v>24</v>
      </c>
      <c r="R11" s="2"/>
      <c r="S11" s="2"/>
      <c r="T11" s="2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  <row r="12" spans="1:37" x14ac:dyDescent="0.25">
      <c r="A12" s="45" t="s">
        <v>43</v>
      </c>
      <c r="B12" s="8" t="s">
        <v>44</v>
      </c>
      <c r="C12" s="8" t="s">
        <v>28</v>
      </c>
      <c r="D12" s="8" t="s">
        <v>45</v>
      </c>
      <c r="E12" s="8" t="s">
        <v>66</v>
      </c>
      <c r="F12" s="8" t="s">
        <v>31</v>
      </c>
      <c r="G12" s="8" t="s">
        <v>32</v>
      </c>
      <c r="H12" s="8" t="s">
        <v>33</v>
      </c>
      <c r="I12" s="9" t="s">
        <v>34</v>
      </c>
      <c r="J12" s="8" t="s">
        <v>36</v>
      </c>
      <c r="K12" s="21" t="s">
        <v>37</v>
      </c>
      <c r="L12" s="8" t="s">
        <v>38</v>
      </c>
      <c r="M12" s="8" t="s">
        <v>39</v>
      </c>
      <c r="N12" s="8" t="s">
        <v>40</v>
      </c>
      <c r="O12" s="9" t="s">
        <v>41</v>
      </c>
      <c r="P12" s="8" t="s">
        <v>42</v>
      </c>
      <c r="Q12" s="25" t="s">
        <v>25</v>
      </c>
      <c r="R12" s="2"/>
      <c r="S12" s="2"/>
      <c r="T12" s="2"/>
      <c r="Z12" s="60"/>
      <c r="AA12" s="60" t="s">
        <v>53</v>
      </c>
      <c r="AB12" s="60" t="s">
        <v>54</v>
      </c>
      <c r="AC12" s="60" t="s">
        <v>55</v>
      </c>
      <c r="AD12" s="60" t="s">
        <v>56</v>
      </c>
      <c r="AE12" s="60" t="s">
        <v>57</v>
      </c>
      <c r="AF12" s="60" t="s">
        <v>60</v>
      </c>
      <c r="AG12" s="60" t="s">
        <v>62</v>
      </c>
      <c r="AH12" s="60" t="s">
        <v>63</v>
      </c>
      <c r="AI12" s="60"/>
      <c r="AJ12" s="60" t="s">
        <v>64</v>
      </c>
      <c r="AK12" s="60"/>
    </row>
    <row r="13" spans="1:37" s="41" customFormat="1" x14ac:dyDescent="0.25">
      <c r="A13" s="58"/>
      <c r="B13" s="59"/>
      <c r="C13" s="65"/>
      <c r="D13" s="66"/>
      <c r="E13" s="75" t="str">
        <f>IF(D13&lt;&gt;0,IF(A13 &gt;='Mileage Rates'!$B$2,'Mileage Rates'!$A$2,'Mileage Rates'!$A$3),"")</f>
        <v/>
      </c>
      <c r="F13" s="73" t="str">
        <f>IF(D13&lt;&gt;0,D13*E13,"")</f>
        <v/>
      </c>
      <c r="G13" s="68"/>
      <c r="H13" s="68"/>
      <c r="I13" s="68"/>
      <c r="J13" s="68"/>
      <c r="K13" s="68"/>
      <c r="L13" s="68"/>
      <c r="M13" s="68">
        <v>0</v>
      </c>
      <c r="N13" s="73"/>
      <c r="O13" s="68"/>
      <c r="P13" s="55">
        <f>SUM(F13:O13)</f>
        <v>0</v>
      </c>
      <c r="Q13" s="40">
        <v>1</v>
      </c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>
        <v>25</v>
      </c>
      <c r="AK13" s="61"/>
    </row>
    <row r="14" spans="1:37" s="41" customFormat="1" x14ac:dyDescent="0.25">
      <c r="A14" s="58"/>
      <c r="B14" s="59"/>
      <c r="C14" s="65"/>
      <c r="D14" s="67"/>
      <c r="E14" s="75" t="str">
        <f>IF(D14&lt;&gt;0,IF(A14 &gt;='Mileage Rates'!$B$2,'Mileage Rates'!$A$2,'Mileage Rates'!$A$3),"")</f>
        <v/>
      </c>
      <c r="F14" s="73" t="str">
        <f t="shared" ref="F14:F25" si="0">IF(D14&lt;&gt;0,D14*E14,"")</f>
        <v/>
      </c>
      <c r="G14" s="68"/>
      <c r="H14" s="68"/>
      <c r="I14" s="69"/>
      <c r="J14" s="68"/>
      <c r="K14" s="68"/>
      <c r="L14" s="68"/>
      <c r="M14" s="68"/>
      <c r="N14" s="73"/>
      <c r="O14" s="68"/>
      <c r="P14" s="55">
        <f t="shared" ref="P14:P25" si="1">SUM(F14:O14)</f>
        <v>0</v>
      </c>
      <c r="Q14" s="40">
        <v>2</v>
      </c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41" customFormat="1" x14ac:dyDescent="0.25">
      <c r="A15" s="58"/>
      <c r="B15" s="59"/>
      <c r="C15" s="65"/>
      <c r="D15" s="67"/>
      <c r="E15" s="75" t="str">
        <f>IF(D15&lt;&gt;0,IF(A15 &gt;='Mileage Rates'!$B$2,'Mileage Rates'!$A$2,'Mileage Rates'!$A$3),"")</f>
        <v/>
      </c>
      <c r="F15" s="73" t="str">
        <f t="shared" si="0"/>
        <v/>
      </c>
      <c r="G15" s="68"/>
      <c r="H15" s="68"/>
      <c r="I15" s="68"/>
      <c r="J15" s="70"/>
      <c r="K15" s="68"/>
      <c r="L15" s="68"/>
      <c r="M15" s="68"/>
      <c r="N15" s="73"/>
      <c r="O15" s="68"/>
      <c r="P15" s="55">
        <f t="shared" si="1"/>
        <v>0</v>
      </c>
      <c r="Q15" s="40">
        <v>3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41" customFormat="1" x14ac:dyDescent="0.25">
      <c r="A16" s="58"/>
      <c r="B16" s="59"/>
      <c r="C16" s="65"/>
      <c r="D16" s="67"/>
      <c r="E16" s="75" t="str">
        <f>IF(D16&lt;&gt;0,IF(A16 &gt;='Mileage Rates'!$B$2,'Mileage Rates'!$A$2,'Mileage Rates'!$A$3),"")</f>
        <v/>
      </c>
      <c r="F16" s="73" t="str">
        <f t="shared" si="0"/>
        <v/>
      </c>
      <c r="G16" s="68"/>
      <c r="H16" s="68"/>
      <c r="I16" s="68"/>
      <c r="J16" s="68"/>
      <c r="K16" s="68"/>
      <c r="L16" s="68"/>
      <c r="M16" s="68"/>
      <c r="N16" s="73"/>
      <c r="O16" s="68"/>
      <c r="P16" s="55">
        <f t="shared" si="1"/>
        <v>0</v>
      </c>
      <c r="Q16" s="40">
        <v>4</v>
      </c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7" s="41" customFormat="1" x14ac:dyDescent="0.25">
      <c r="A17" s="58"/>
      <c r="B17" s="59"/>
      <c r="C17" s="65"/>
      <c r="D17" s="67"/>
      <c r="E17" s="75" t="str">
        <f>IF(D17&lt;&gt;0,IF(A17 &gt;='Mileage Rates'!$B$2,'Mileage Rates'!$A$2,'Mileage Rates'!$A$3),"")</f>
        <v/>
      </c>
      <c r="F17" s="73" t="str">
        <f t="shared" si="0"/>
        <v/>
      </c>
      <c r="G17" s="68"/>
      <c r="H17" s="68"/>
      <c r="I17" s="68"/>
      <c r="J17" s="68"/>
      <c r="K17" s="68"/>
      <c r="L17" s="68"/>
      <c r="M17" s="68"/>
      <c r="N17" s="73"/>
      <c r="O17" s="68"/>
      <c r="P17" s="55">
        <f t="shared" si="1"/>
        <v>0</v>
      </c>
      <c r="Q17" s="40">
        <v>5</v>
      </c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37" s="41" customFormat="1" x14ac:dyDescent="0.25">
      <c r="A18" s="58"/>
      <c r="B18" s="59"/>
      <c r="C18" s="65"/>
      <c r="D18" s="67"/>
      <c r="E18" s="75" t="str">
        <f>IF(D18&lt;&gt;0,IF(A18 &gt;='Mileage Rates'!$B$2,'Mileage Rates'!$A$2,'Mileage Rates'!$A$3),"")</f>
        <v/>
      </c>
      <c r="F18" s="73" t="str">
        <f t="shared" si="0"/>
        <v/>
      </c>
      <c r="G18" s="68"/>
      <c r="H18" s="68"/>
      <c r="I18" s="68"/>
      <c r="J18" s="68"/>
      <c r="K18" s="68"/>
      <c r="L18" s="68"/>
      <c r="M18" s="68"/>
      <c r="N18" s="73"/>
      <c r="O18" s="68"/>
      <c r="P18" s="55">
        <f t="shared" si="1"/>
        <v>0</v>
      </c>
      <c r="Q18" s="40">
        <v>6</v>
      </c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37" s="41" customFormat="1" x14ac:dyDescent="0.25">
      <c r="A19" s="58"/>
      <c r="B19" s="59"/>
      <c r="C19" s="65"/>
      <c r="D19" s="67"/>
      <c r="E19" s="75" t="str">
        <f>IF(D19&lt;&gt;0,IF(A19 &gt;='Mileage Rates'!$B$2,'Mileage Rates'!$A$2,'Mileage Rates'!$A$3),"")</f>
        <v/>
      </c>
      <c r="F19" s="73" t="str">
        <f t="shared" si="0"/>
        <v/>
      </c>
      <c r="G19" s="68"/>
      <c r="H19" s="68"/>
      <c r="I19" s="68"/>
      <c r="J19" s="68"/>
      <c r="K19" s="68"/>
      <c r="L19" s="68"/>
      <c r="M19" s="68"/>
      <c r="N19" s="73"/>
      <c r="O19" s="68"/>
      <c r="P19" s="55">
        <f t="shared" si="1"/>
        <v>0</v>
      </c>
      <c r="Q19" s="40">
        <v>7</v>
      </c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spans="1:37" s="41" customFormat="1" x14ac:dyDescent="0.25">
      <c r="A20" s="58"/>
      <c r="B20" s="59"/>
      <c r="C20" s="65"/>
      <c r="D20" s="67"/>
      <c r="E20" s="75" t="str">
        <f>IF(D20&lt;&gt;0,IF(A20 &gt;='Mileage Rates'!$B$2,'Mileage Rates'!$A$2,'Mileage Rates'!$A$3),"")</f>
        <v/>
      </c>
      <c r="F20" s="73" t="str">
        <f t="shared" si="0"/>
        <v/>
      </c>
      <c r="G20" s="68"/>
      <c r="H20" s="68"/>
      <c r="I20" s="68"/>
      <c r="J20" s="68"/>
      <c r="K20" s="68"/>
      <c r="L20" s="68"/>
      <c r="M20" s="68"/>
      <c r="N20" s="73"/>
      <c r="O20" s="68"/>
      <c r="P20" s="55">
        <f t="shared" si="1"/>
        <v>0</v>
      </c>
      <c r="Q20" s="40">
        <v>8</v>
      </c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1:37" s="41" customFormat="1" x14ac:dyDescent="0.25">
      <c r="A21" s="58"/>
      <c r="B21" s="59"/>
      <c r="C21" s="65"/>
      <c r="D21" s="67"/>
      <c r="E21" s="75" t="str">
        <f>IF(D21&lt;&gt;0,IF(A21 &gt;='Mileage Rates'!$B$2,'Mileage Rates'!$A$2,'Mileage Rates'!$A$3),"")</f>
        <v/>
      </c>
      <c r="F21" s="73" t="str">
        <f t="shared" si="0"/>
        <v/>
      </c>
      <c r="G21" s="68"/>
      <c r="H21" s="68"/>
      <c r="I21" s="68"/>
      <c r="J21" s="68"/>
      <c r="K21" s="68"/>
      <c r="L21" s="68"/>
      <c r="M21" s="68"/>
      <c r="N21" s="73"/>
      <c r="O21" s="68"/>
      <c r="P21" s="55">
        <f t="shared" si="1"/>
        <v>0</v>
      </c>
      <c r="Q21" s="40">
        <v>9</v>
      </c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1:37" s="41" customFormat="1" x14ac:dyDescent="0.25">
      <c r="A22" s="58"/>
      <c r="B22" s="59"/>
      <c r="C22" s="65"/>
      <c r="D22" s="67"/>
      <c r="E22" s="75" t="str">
        <f>IF(D22&lt;&gt;0,IF(A22 &gt;='Mileage Rates'!$B$2,'Mileage Rates'!$A$2,'Mileage Rates'!$A$3),"")</f>
        <v/>
      </c>
      <c r="F22" s="73" t="str">
        <f t="shared" si="0"/>
        <v/>
      </c>
      <c r="G22" s="68"/>
      <c r="H22" s="68"/>
      <c r="I22" s="68"/>
      <c r="J22" s="68"/>
      <c r="K22" s="68"/>
      <c r="L22" s="68"/>
      <c r="M22" s="68"/>
      <c r="N22" s="73"/>
      <c r="O22" s="68"/>
      <c r="P22" s="55">
        <f t="shared" si="1"/>
        <v>0</v>
      </c>
      <c r="Q22" s="40">
        <v>10</v>
      </c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1:37" s="41" customFormat="1" x14ac:dyDescent="0.25">
      <c r="A23" s="58"/>
      <c r="B23" s="59"/>
      <c r="C23" s="65"/>
      <c r="D23" s="67"/>
      <c r="E23" s="75" t="str">
        <f>IF(D23&lt;&gt;0,IF(A23 &gt;='Mileage Rates'!$B$2,'Mileage Rates'!$A$2,'Mileage Rates'!$A$3),"")</f>
        <v/>
      </c>
      <c r="F23" s="73" t="str">
        <f t="shared" si="0"/>
        <v/>
      </c>
      <c r="G23" s="68"/>
      <c r="H23" s="68"/>
      <c r="I23" s="68"/>
      <c r="J23" s="68"/>
      <c r="K23" s="68"/>
      <c r="L23" s="68"/>
      <c r="M23" s="68"/>
      <c r="N23" s="73"/>
      <c r="O23" s="68"/>
      <c r="P23" s="55">
        <f t="shared" si="1"/>
        <v>0</v>
      </c>
      <c r="Q23" s="40">
        <v>11</v>
      </c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</row>
    <row r="24" spans="1:37" s="41" customFormat="1" x14ac:dyDescent="0.25">
      <c r="A24" s="58"/>
      <c r="B24" s="59"/>
      <c r="C24" s="65"/>
      <c r="D24" s="67"/>
      <c r="E24" s="75" t="str">
        <f>IF(D24&lt;&gt;0,IF(A24 &gt;='Mileage Rates'!$B$2,'Mileage Rates'!$A$2,'Mileage Rates'!$A$3),"")</f>
        <v/>
      </c>
      <c r="F24" s="73" t="str">
        <f t="shared" si="0"/>
        <v/>
      </c>
      <c r="G24" s="68"/>
      <c r="H24" s="68"/>
      <c r="I24" s="68"/>
      <c r="J24" s="68"/>
      <c r="K24" s="68"/>
      <c r="L24" s="68"/>
      <c r="M24" s="68"/>
      <c r="N24" s="73"/>
      <c r="O24" s="68"/>
      <c r="P24" s="55">
        <f t="shared" si="1"/>
        <v>0</v>
      </c>
      <c r="Q24" s="40">
        <v>12</v>
      </c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</row>
    <row r="25" spans="1:37" s="41" customFormat="1" x14ac:dyDescent="0.25">
      <c r="A25" s="58"/>
      <c r="B25" s="59"/>
      <c r="C25" s="65"/>
      <c r="D25" s="67"/>
      <c r="E25" s="75" t="str">
        <f>IF(D25&lt;&gt;0,IF(A25 &gt;='Mileage Rates'!$B$2,'Mileage Rates'!$A$2,'Mileage Rates'!$A$3),"")</f>
        <v/>
      </c>
      <c r="F25" s="73" t="str">
        <f t="shared" si="0"/>
        <v/>
      </c>
      <c r="G25" s="68"/>
      <c r="H25" s="68"/>
      <c r="I25" s="68"/>
      <c r="J25" s="68"/>
      <c r="K25" s="68"/>
      <c r="L25" s="68"/>
      <c r="M25" s="68"/>
      <c r="N25" s="73"/>
      <c r="O25" s="68"/>
      <c r="P25" s="55">
        <f t="shared" si="1"/>
        <v>0</v>
      </c>
      <c r="Q25" s="40">
        <v>13</v>
      </c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spans="1:37" x14ac:dyDescent="0.25">
      <c r="A26" s="46" t="s">
        <v>5</v>
      </c>
      <c r="B26" s="10"/>
      <c r="C26" s="53"/>
      <c r="D26" s="54">
        <f t="shared" ref="D26:N26" si="2">SUM(D13:D25)</f>
        <v>0</v>
      </c>
      <c r="E26" s="62"/>
      <c r="F26" s="62">
        <f t="shared" si="2"/>
        <v>0</v>
      </c>
      <c r="G26" s="62">
        <f t="shared" si="2"/>
        <v>0</v>
      </c>
      <c r="H26" s="62">
        <f t="shared" si="2"/>
        <v>0</v>
      </c>
      <c r="I26" s="62">
        <f t="shared" si="2"/>
        <v>0</v>
      </c>
      <c r="J26" s="62">
        <f t="shared" si="2"/>
        <v>0</v>
      </c>
      <c r="K26" s="62">
        <f t="shared" si="2"/>
        <v>0</v>
      </c>
      <c r="L26" s="62">
        <f t="shared" si="2"/>
        <v>0</v>
      </c>
      <c r="M26" s="62">
        <f t="shared" si="2"/>
        <v>0</v>
      </c>
      <c r="N26" s="62">
        <f t="shared" si="2"/>
        <v>0</v>
      </c>
      <c r="O26" s="62">
        <f>SUM(O13:O25)</f>
        <v>0</v>
      </c>
      <c r="P26" s="62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</row>
    <row r="27" spans="1:37" x14ac:dyDescent="0.25">
      <c r="A27" s="4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 t="s">
        <v>6</v>
      </c>
      <c r="P27" s="56">
        <f>SUMIF(F13:O25,"&gt;0",F13:O25)</f>
        <v>0</v>
      </c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</row>
    <row r="28" spans="1:37" x14ac:dyDescent="0.25">
      <c r="A28" s="71"/>
      <c r="B28" s="72"/>
      <c r="C28" s="72"/>
      <c r="D28" s="72"/>
      <c r="E28" s="29"/>
      <c r="F28" s="29"/>
      <c r="H28" s="22"/>
      <c r="L28" s="26"/>
      <c r="M28" s="26"/>
      <c r="N28" s="1"/>
      <c r="O28" s="27" t="s">
        <v>7</v>
      </c>
      <c r="P28" s="57">
        <f>SUMIF(F13:O25,"&lt;0",F13:O25)</f>
        <v>0</v>
      </c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</row>
    <row r="29" spans="1:37" x14ac:dyDescent="0.25">
      <c r="A29" s="4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 t="s">
        <v>8</v>
      </c>
      <c r="P29" s="56">
        <f>SUM(P27:P28)</f>
        <v>0</v>
      </c>
    </row>
    <row r="30" spans="1:37" x14ac:dyDescent="0.25">
      <c r="B30" s="12"/>
      <c r="C30" s="12"/>
      <c r="D30" s="12"/>
      <c r="E30" s="12"/>
      <c r="F30" s="12"/>
      <c r="G30" s="91" t="s">
        <v>9</v>
      </c>
      <c r="H30" s="92"/>
      <c r="I30" s="92"/>
      <c r="J30" s="92"/>
      <c r="K30" s="92"/>
      <c r="L30" s="92"/>
      <c r="M30" s="92"/>
      <c r="N30" s="92"/>
      <c r="O30" s="90"/>
      <c r="P30" s="12"/>
    </row>
    <row r="31" spans="1:37" x14ac:dyDescent="0.25">
      <c r="A31" s="11" t="s">
        <v>58</v>
      </c>
      <c r="B31" s="13"/>
      <c r="C31" s="13"/>
      <c r="D31" s="13"/>
      <c r="E31" s="13"/>
      <c r="F31" s="14"/>
      <c r="G31" s="38" t="s">
        <v>10</v>
      </c>
      <c r="H31" s="39"/>
      <c r="I31" s="15" t="s">
        <v>11</v>
      </c>
      <c r="J31" s="15" t="s">
        <v>12</v>
      </c>
      <c r="K31" s="15" t="s">
        <v>13</v>
      </c>
      <c r="L31" s="15" t="s">
        <v>14</v>
      </c>
      <c r="M31" s="15" t="s">
        <v>15</v>
      </c>
      <c r="N31" s="94" t="s">
        <v>4</v>
      </c>
      <c r="O31" s="90"/>
      <c r="P31" s="16"/>
    </row>
    <row r="32" spans="1:37" ht="21.95" customHeight="1" x14ac:dyDescent="0.25">
      <c r="A32" s="48"/>
      <c r="B32" s="13"/>
      <c r="C32" s="13"/>
      <c r="D32" s="13"/>
      <c r="E32" s="13"/>
      <c r="F32" s="13"/>
      <c r="G32" s="93" t="s">
        <v>16</v>
      </c>
      <c r="H32" s="90"/>
      <c r="I32" s="17">
        <v>6205</v>
      </c>
      <c r="J32" s="18"/>
      <c r="K32" s="18"/>
      <c r="L32" s="18"/>
      <c r="M32" s="18"/>
      <c r="N32" s="89"/>
      <c r="O32" s="90"/>
      <c r="P32" s="16"/>
    </row>
    <row r="33" spans="1:18" ht="21.95" customHeight="1" x14ac:dyDescent="0.25">
      <c r="B33" s="13"/>
      <c r="C33" s="13"/>
      <c r="D33" s="13"/>
      <c r="E33" s="13"/>
      <c r="F33" s="13"/>
      <c r="G33" s="89" t="s">
        <v>17</v>
      </c>
      <c r="H33" s="90"/>
      <c r="I33" s="17">
        <v>6210</v>
      </c>
      <c r="J33" s="18"/>
      <c r="K33" s="18"/>
      <c r="L33" s="18"/>
      <c r="M33" s="18"/>
      <c r="N33" s="89"/>
      <c r="O33" s="90"/>
      <c r="P33" s="16"/>
    </row>
    <row r="34" spans="1:18" ht="21.95" customHeight="1" x14ac:dyDescent="0.25">
      <c r="A34" s="11" t="s">
        <v>59</v>
      </c>
      <c r="F34" s="13"/>
      <c r="G34" s="89" t="s">
        <v>18</v>
      </c>
      <c r="H34" s="90"/>
      <c r="I34" s="17">
        <v>6211</v>
      </c>
      <c r="J34" s="18"/>
      <c r="K34" s="18"/>
      <c r="L34" s="18"/>
      <c r="M34" s="18"/>
      <c r="N34" s="89"/>
      <c r="O34" s="90"/>
      <c r="P34" s="16"/>
    </row>
    <row r="35" spans="1:18" ht="21.95" customHeight="1" x14ac:dyDescent="0.25">
      <c r="A35" s="47"/>
      <c r="B35" s="13"/>
      <c r="C35" s="13"/>
      <c r="D35" s="13"/>
      <c r="E35" s="13"/>
      <c r="F35" s="14"/>
      <c r="G35" s="89" t="s">
        <v>19</v>
      </c>
      <c r="H35" s="90"/>
      <c r="I35" s="17">
        <v>6215</v>
      </c>
      <c r="J35" s="18"/>
      <c r="K35" s="18"/>
      <c r="L35" s="18"/>
      <c r="M35" s="18"/>
      <c r="N35" s="89"/>
      <c r="O35" s="90"/>
      <c r="P35" s="16"/>
    </row>
    <row r="36" spans="1:18" ht="21.95" customHeight="1" x14ac:dyDescent="0.25">
      <c r="A36" s="49"/>
      <c r="B36" s="16"/>
      <c r="C36" s="16"/>
      <c r="D36" s="16"/>
      <c r="E36" s="16"/>
      <c r="F36" s="16"/>
      <c r="G36" s="89" t="s">
        <v>20</v>
      </c>
      <c r="H36" s="90"/>
      <c r="I36" s="17">
        <v>6220</v>
      </c>
      <c r="J36" s="18"/>
      <c r="K36" s="18"/>
      <c r="L36" s="18"/>
      <c r="M36" s="18"/>
      <c r="N36" s="89"/>
      <c r="O36" s="90"/>
      <c r="P36" s="16"/>
    </row>
    <row r="37" spans="1:18" ht="21.95" customHeight="1" x14ac:dyDescent="0.25">
      <c r="A37" s="50"/>
      <c r="B37" s="16"/>
      <c r="C37" s="16"/>
      <c r="D37" s="16"/>
      <c r="E37" s="16"/>
      <c r="F37" s="12"/>
      <c r="G37" s="89" t="s">
        <v>21</v>
      </c>
      <c r="H37" s="90"/>
      <c r="I37" s="17">
        <v>6235</v>
      </c>
      <c r="J37" s="18"/>
      <c r="K37" s="18"/>
      <c r="L37" s="18"/>
      <c r="M37" s="18"/>
      <c r="N37" s="89"/>
      <c r="O37" s="90"/>
      <c r="P37" s="16"/>
    </row>
    <row r="38" spans="1:18" ht="21.95" customHeight="1" x14ac:dyDescent="0.25">
      <c r="A38" s="49"/>
      <c r="B38" s="16"/>
      <c r="C38" s="16"/>
      <c r="D38" s="16"/>
      <c r="E38" s="16"/>
      <c r="F38" s="16"/>
      <c r="G38" s="89" t="s">
        <v>22</v>
      </c>
      <c r="H38" s="90"/>
      <c r="I38" s="17">
        <v>6240</v>
      </c>
      <c r="J38" s="18"/>
      <c r="K38" s="18"/>
      <c r="L38" s="18"/>
      <c r="M38" s="18"/>
      <c r="N38" s="89"/>
      <c r="O38" s="90"/>
      <c r="P38" s="16"/>
    </row>
    <row r="39" spans="1:18" ht="21.95" customHeight="1" x14ac:dyDescent="0.25">
      <c r="A39" s="50"/>
      <c r="B39" s="12"/>
      <c r="C39" s="12"/>
      <c r="D39" s="12"/>
      <c r="E39" s="12"/>
      <c r="F39" s="12"/>
      <c r="G39" s="89" t="s">
        <v>23</v>
      </c>
      <c r="H39" s="90"/>
      <c r="I39" s="17">
        <v>7125</v>
      </c>
      <c r="J39" s="18"/>
      <c r="K39" s="18"/>
      <c r="L39" s="18"/>
      <c r="M39" s="18"/>
      <c r="N39" s="89"/>
      <c r="O39" s="90"/>
      <c r="P39" s="36"/>
    </row>
    <row r="40" spans="1:18" ht="21.95" customHeight="1" x14ac:dyDescent="0.25">
      <c r="A40" s="50"/>
      <c r="B40" s="12"/>
      <c r="C40" s="12"/>
      <c r="D40" s="12"/>
      <c r="E40" s="12"/>
      <c r="F40" s="12"/>
      <c r="G40" s="63"/>
      <c r="H40" s="64"/>
      <c r="I40" s="17"/>
      <c r="J40" s="18"/>
      <c r="K40" s="18"/>
      <c r="L40" s="18"/>
      <c r="M40" s="18"/>
      <c r="N40" s="63"/>
      <c r="O40" s="64"/>
      <c r="P40" s="36"/>
    </row>
    <row r="41" spans="1:18" ht="21.95" customHeight="1" x14ac:dyDescent="0.25">
      <c r="A41" s="50"/>
      <c r="B41" s="12"/>
      <c r="C41" s="12"/>
      <c r="D41" s="12"/>
      <c r="E41" s="12"/>
      <c r="F41" s="12"/>
      <c r="G41" s="63"/>
      <c r="H41" s="64"/>
      <c r="I41" s="17"/>
      <c r="J41" s="18"/>
      <c r="K41" s="18"/>
      <c r="L41" s="18"/>
      <c r="M41" s="18"/>
      <c r="N41" s="63"/>
      <c r="O41" s="64"/>
      <c r="P41" s="36"/>
    </row>
    <row r="42" spans="1:18" ht="21.95" customHeight="1" x14ac:dyDescent="0.25">
      <c r="A42" s="47"/>
      <c r="B42" s="2"/>
      <c r="C42" s="2"/>
      <c r="D42" s="2"/>
      <c r="E42" s="2"/>
      <c r="F42" s="2"/>
      <c r="G42" s="89"/>
      <c r="H42" s="90"/>
      <c r="I42" s="19"/>
      <c r="J42" s="19"/>
      <c r="K42" s="19"/>
      <c r="L42" s="19"/>
      <c r="M42" s="19"/>
      <c r="N42" s="89"/>
      <c r="O42" s="90"/>
      <c r="P42" s="37"/>
      <c r="R42" s="28"/>
    </row>
    <row r="43" spans="1:18" ht="21.95" customHeight="1" x14ac:dyDescent="0.25">
      <c r="A43"/>
      <c r="B43" s="2"/>
      <c r="C43" s="2"/>
      <c r="D43" s="2"/>
      <c r="E43" s="2"/>
      <c r="F43" s="2"/>
      <c r="G43" s="89"/>
      <c r="H43" s="90"/>
      <c r="I43" s="19"/>
      <c r="J43" s="19"/>
      <c r="K43" s="19"/>
      <c r="L43" s="19"/>
      <c r="M43" s="19"/>
      <c r="N43" s="89"/>
      <c r="O43" s="90"/>
      <c r="Q43" s="37"/>
    </row>
    <row r="44" spans="1:18" x14ac:dyDescent="0.25">
      <c r="A44" s="52" t="s">
        <v>47</v>
      </c>
      <c r="G44" s="76" t="s">
        <v>67</v>
      </c>
      <c r="H44" s="77"/>
      <c r="I44" s="78" t="s">
        <v>69</v>
      </c>
      <c r="J44" s="80" t="s">
        <v>68</v>
      </c>
      <c r="K44" s="79" t="s">
        <v>70</v>
      </c>
      <c r="L44" s="81">
        <v>44774</v>
      </c>
      <c r="M44" s="77"/>
      <c r="N44" s="97" t="str">
        <f>"Milage Rate Date:  " &amp; TEXT('Mileage Rates'!E2,"MM/DD/YY")</f>
        <v>Milage Rate Date:  01/01/26</v>
      </c>
      <c r="O44" s="98"/>
    </row>
    <row r="45" spans="1:18" x14ac:dyDescent="0.25">
      <c r="A45" s="51"/>
    </row>
  </sheetData>
  <sheetProtection algorithmName="SHA-512" hashValue="92iZMz+tAcRCDvYFW0O2qrz/I4PmSpmATWC7ETNB7/Dul29Wm71ORSMPch7fX0YBqo0wWq8DTBwqi1fTkFxVJw==" saltValue="olvhTonvB+eK6SckjXzLkw==" spinCount="100000" sheet="1" objects="1" scenarios="1" selectLockedCells="1"/>
  <mergeCells count="28">
    <mergeCell ref="N38:O38"/>
    <mergeCell ref="N32:O32"/>
    <mergeCell ref="N33:O33"/>
    <mergeCell ref="G37:H37"/>
    <mergeCell ref="G38:H38"/>
    <mergeCell ref="N35:O35"/>
    <mergeCell ref="N36:O36"/>
    <mergeCell ref="N37:O37"/>
    <mergeCell ref="G35:H35"/>
    <mergeCell ref="G36:H36"/>
    <mergeCell ref="G39:H39"/>
    <mergeCell ref="N44:O44"/>
    <mergeCell ref="N39:O39"/>
    <mergeCell ref="N42:O42"/>
    <mergeCell ref="N43:O43"/>
    <mergeCell ref="G42:H42"/>
    <mergeCell ref="G43:H43"/>
    <mergeCell ref="B6:G6"/>
    <mergeCell ref="B7:G7"/>
    <mergeCell ref="B8:G8"/>
    <mergeCell ref="F9:G9"/>
    <mergeCell ref="G34:H34"/>
    <mergeCell ref="G30:O30"/>
    <mergeCell ref="N34:O34"/>
    <mergeCell ref="G32:H32"/>
    <mergeCell ref="G33:H33"/>
    <mergeCell ref="N31:O31"/>
    <mergeCell ref="K6:L6"/>
  </mergeCells>
  <pageMargins left="0.5" right="0.5" top="0.5" bottom="0.5" header="0.3" footer="0.3"/>
  <pageSetup scale="67" fitToHeight="0" orientation="landscape" r:id="rId1"/>
  <ignoredErrors>
    <ignoredError sqref="F13" unlockedFormula="1"/>
  </ignoredErrors>
  <drawing r:id="rId2"/>
  <legacyDrawing r:id="rId3"/>
  <controls>
    <mc:AlternateContent xmlns:mc="http://schemas.openxmlformats.org/markup-compatibility/2006">
      <mc:Choice Requires="x14">
        <control shapeId="1025" r:id="rId4" name="CheckBox2">
          <controlPr defaultSize="0" autoLine="0" autoPict="0" r:id="rId5">
            <anchor moveWithCells="1" sizeWithCells="1">
              <from>
                <xdr:col>7</xdr:col>
                <xdr:colOff>66675</xdr:colOff>
                <xdr:row>4</xdr:row>
                <xdr:rowOff>28575</xdr:rowOff>
              </from>
              <to>
                <xdr:col>8</xdr:col>
                <xdr:colOff>390525</xdr:colOff>
                <xdr:row>6</xdr:row>
                <xdr:rowOff>28575</xdr:rowOff>
              </to>
            </anchor>
          </controlPr>
        </control>
      </mc:Choice>
      <mc:Fallback>
        <control shapeId="1025" r:id="rId4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5" tint="-0.249977111117893"/>
  </sheetPr>
  <dimension ref="A1:F13"/>
  <sheetViews>
    <sheetView workbookViewId="0">
      <selection activeCell="A3" sqref="A3"/>
    </sheetView>
  </sheetViews>
  <sheetFormatPr defaultColWidth="8.875" defaultRowHeight="15.75" x14ac:dyDescent="0.25"/>
  <cols>
    <col min="1" max="1" width="26" style="23" bestFit="1" customWidth="1"/>
    <col min="2" max="2" width="16.5" style="34" customWidth="1"/>
    <col min="3" max="3" width="27.625" style="23" customWidth="1"/>
    <col min="4" max="4" width="18.375" style="34" customWidth="1"/>
    <col min="5" max="5" width="14.125" style="34" customWidth="1"/>
    <col min="6" max="6" width="18.375" style="23" bestFit="1" customWidth="1"/>
    <col min="7" max="7" width="14.125" style="23" bestFit="1" customWidth="1"/>
    <col min="8" max="8" width="26" style="23" bestFit="1" customWidth="1"/>
    <col min="9" max="9" width="16.5" style="23" bestFit="1" customWidth="1"/>
    <col min="10" max="10" width="27.625" style="23" bestFit="1" customWidth="1"/>
    <col min="11" max="11" width="18.375" style="23" bestFit="1" customWidth="1"/>
    <col min="12" max="12" width="14.125" style="23" bestFit="1" customWidth="1"/>
    <col min="13" max="13" width="26" style="23" bestFit="1" customWidth="1"/>
    <col min="14" max="14" width="16.5" style="23" bestFit="1" customWidth="1"/>
    <col min="15" max="15" width="27.625" style="23" bestFit="1" customWidth="1"/>
    <col min="16" max="16" width="18.375" style="23" bestFit="1" customWidth="1"/>
    <col min="17" max="17" width="14.125" style="23" bestFit="1" customWidth="1"/>
    <col min="18" max="18" width="26" style="23" bestFit="1" customWidth="1"/>
    <col min="19" max="19" width="16.5" style="23" bestFit="1" customWidth="1"/>
    <col min="20" max="20" width="27.625" style="23" bestFit="1" customWidth="1"/>
    <col min="21" max="21" width="18.375" style="23" bestFit="1" customWidth="1"/>
    <col min="22" max="22" width="14.125" style="23" bestFit="1" customWidth="1"/>
    <col min="23" max="23" width="26" style="23" bestFit="1" customWidth="1"/>
    <col min="24" max="24" width="16.5" style="23" bestFit="1" customWidth="1"/>
    <col min="25" max="25" width="27.625" style="23" bestFit="1" customWidth="1"/>
    <col min="26" max="26" width="18.375" style="23" bestFit="1" customWidth="1"/>
    <col min="27" max="27" width="14.125" style="23" bestFit="1" customWidth="1"/>
    <col min="28" max="28" width="26" style="23" customWidth="1"/>
    <col min="29" max="29" width="16.5" style="23" customWidth="1"/>
    <col min="30" max="30" width="27.625" style="23" customWidth="1"/>
    <col min="31" max="31" width="18.375" style="23" customWidth="1"/>
    <col min="32" max="32" width="14.125" style="23" customWidth="1"/>
    <col min="33" max="16384" width="8.875" style="23"/>
  </cols>
  <sheetData>
    <row r="1" spans="1:6" x14ac:dyDescent="0.25">
      <c r="A1" t="s">
        <v>48</v>
      </c>
      <c r="B1" t="s">
        <v>49</v>
      </c>
      <c r="C1" t="s">
        <v>50</v>
      </c>
      <c r="D1" t="s">
        <v>51</v>
      </c>
      <c r="E1" t="s">
        <v>52</v>
      </c>
      <c r="F1" s="23" t="s">
        <v>61</v>
      </c>
    </row>
    <row r="2" spans="1:6" x14ac:dyDescent="0.25">
      <c r="A2">
        <v>0.72499999999999998</v>
      </c>
      <c r="B2" s="20">
        <v>46023</v>
      </c>
      <c r="C2">
        <v>0.04</v>
      </c>
      <c r="D2" s="20">
        <v>46023</v>
      </c>
      <c r="E2" s="20">
        <v>46023</v>
      </c>
      <c r="F2" s="34">
        <f ca="1">TODAY()</f>
        <v>46099</v>
      </c>
    </row>
    <row r="3" spans="1:6" x14ac:dyDescent="0.25">
      <c r="A3">
        <v>0.7</v>
      </c>
      <c r="B3" s="20">
        <v>45658</v>
      </c>
      <c r="C3">
        <v>0.04</v>
      </c>
      <c r="D3" s="20">
        <v>45658</v>
      </c>
      <c r="E3" s="20">
        <v>45839</v>
      </c>
      <c r="F3" s="34"/>
    </row>
    <row r="4" spans="1:6" x14ac:dyDescent="0.25">
      <c r="A4">
        <v>0.67</v>
      </c>
      <c r="B4" s="20">
        <v>45292</v>
      </c>
      <c r="C4">
        <v>0.04</v>
      </c>
      <c r="D4" s="20">
        <v>45292</v>
      </c>
      <c r="E4" s="20">
        <v>45292</v>
      </c>
    </row>
    <row r="5" spans="1:6" x14ac:dyDescent="0.25">
      <c r="A5"/>
      <c r="B5"/>
      <c r="C5"/>
      <c r="D5"/>
      <c r="E5"/>
    </row>
    <row r="6" spans="1:6" x14ac:dyDescent="0.25">
      <c r="A6"/>
      <c r="B6"/>
      <c r="C6"/>
      <c r="D6"/>
      <c r="E6"/>
    </row>
    <row r="7" spans="1:6" x14ac:dyDescent="0.25">
      <c r="A7"/>
      <c r="B7"/>
      <c r="C7"/>
      <c r="D7"/>
      <c r="E7"/>
    </row>
    <row r="8" spans="1:6" x14ac:dyDescent="0.25">
      <c r="A8"/>
      <c r="B8"/>
      <c r="C8"/>
      <c r="D8"/>
      <c r="E8"/>
    </row>
    <row r="9" spans="1:6" x14ac:dyDescent="0.25">
      <c r="A9"/>
      <c r="B9"/>
      <c r="C9"/>
      <c r="D9"/>
      <c r="E9"/>
    </row>
    <row r="10" spans="1:6" x14ac:dyDescent="0.25">
      <c r="A10"/>
      <c r="B10"/>
      <c r="C10"/>
      <c r="D10"/>
      <c r="E10"/>
    </row>
    <row r="11" spans="1:6" x14ac:dyDescent="0.25">
      <c r="A11"/>
      <c r="B11"/>
      <c r="C11"/>
      <c r="D11"/>
      <c r="E11"/>
    </row>
    <row r="12" spans="1:6" x14ac:dyDescent="0.25">
      <c r="A12"/>
      <c r="B12"/>
      <c r="C12"/>
      <c r="D12"/>
      <c r="E12"/>
    </row>
    <row r="13" spans="1:6" x14ac:dyDescent="0.25">
      <c r="A13"/>
      <c r="B13"/>
      <c r="C13"/>
      <c r="D13"/>
      <c r="E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</vt:lpstr>
      <vt:lpstr>Mileage Rates</vt:lpstr>
      <vt:lpstr>'Expense Report'!Print_Area</vt:lpstr>
      <vt:lpstr>'Expense Report'!Print_Titles</vt:lpstr>
    </vt:vector>
  </TitlesOfParts>
  <Company>Illinois Education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Kulmacz, Tom</dc:creator>
  <cp:lastModifiedBy>Hoff, Steven</cp:lastModifiedBy>
  <cp:lastPrinted>2022-08-01T13:33:23Z</cp:lastPrinted>
  <dcterms:created xsi:type="dcterms:W3CDTF">2012-05-24T04:00:37Z</dcterms:created>
  <dcterms:modified xsi:type="dcterms:W3CDTF">2026-03-18T16:22:35Z</dcterms:modified>
  <cp:version>22</cp:version>
</cp:coreProperties>
</file>